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\INFORMACION FINANCIERA\"/>
    </mc:Choice>
  </mc:AlternateContent>
  <bookViews>
    <workbookView xWindow="-120" yWindow="-120" windowWidth="20730" windowHeight="11040" firstSheet="8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7" l="1"/>
  <c r="G10" i="7"/>
  <c r="D42" i="7" l="1"/>
  <c r="D65" i="6"/>
  <c r="C65" i="6"/>
  <c r="E65" i="6"/>
  <c r="C47" i="2" l="1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C60" i="2"/>
  <c r="B60" i="2"/>
  <c r="C41" i="2"/>
  <c r="B41" i="2"/>
  <c r="C38" i="2"/>
  <c r="G28" i="7" l="1"/>
  <c r="C9" i="7"/>
  <c r="E79" i="2"/>
  <c r="E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65" i="6"/>
  <c r="G54" i="6"/>
  <c r="D70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G9" i="7" l="1"/>
  <c r="C159" i="7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<sst xmlns="http://schemas.openxmlformats.org/spreadsheetml/2006/main" count="1050" uniqueCount="608">
  <si>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</si>
  <si>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</si>
  <si>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</si>
  <si>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</si>
  <si>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</si>
  <si>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</si>
  <si>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</si>
  <si>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</si>
  <si>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</si>
  <si>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</si>
  <si>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</si>
  <si>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</si>
  <si>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</si>
  <si>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</si>
  <si>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</si>
  <si>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</si>
  <si>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</si>
  <si>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</si>
  <si>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</si>
  <si>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</si>
  <si>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</si>
  <si>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</si>
  <si>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</si>
  <si>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</si>
  <si>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</si>
  <si>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</si>
  <si>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</si>
  <si>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</si>
  <si>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</si>
  <si>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</si>
  <si>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</si>
  <si>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</si>
  <si>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</si>
  <si>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</si>
  <si>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</si>
  <si>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</si>
  <si>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</si>
  <si>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</si>
  <si>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</si>
  <si>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</si>
  <si>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</si>
  <si>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</si>
  <si>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</si>
  <si>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</si>
  <si>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</si>
  <si>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</si>
  <si>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</si>
  <si>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</si>
  <si>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</si>
  <si>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</si>
  <si>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</si>
  <si>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</si>
  <si>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</si>
  <si>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</si>
  <si>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</si>
  <si>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</si>
  <si>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</si>
  <si>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</si>
  <si>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</si>
  <si>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</si>
  <si>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</si>
  <si>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</si>
  <si>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</si>
  <si>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</si>
  <si>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</si>
  <si>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</si>
  <si>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</si>
  <si>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</si>
  <si>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</si>
  <si>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</si>
  <si>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</si>
  <si>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</si>
  <si>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</si>
  <si>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</si>
  <si>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</si>
  <si>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</si>
  <si>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</si>
  <si>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</si>
  <si>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</si>
  <si>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</si>
  <si>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</si>
  <si>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</si>
  <si>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</si>
  <si>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</si>
  <si>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</si>
  <si>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</si>
  <si>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</si>
  <si>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</si>
  <si>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</si>
  <si>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</si>
  <si>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</si>
  <si>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</si>
  <si>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</si>
  <si>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</si>
  <si>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</si>
  <si>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</si>
  <si>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</si>
  <si>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</si>
  <si>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</si>
  <si>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</si>
  <si>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</si>
  <si>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</si>
  <si>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</si>
  <si>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</si>
  <si>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</si>
  <si>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</si>
  <si>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</si>
  <si>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</si>
  <si>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</si>
  <si>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</si>
  <si>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</si>
  <si>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</si>
  <si>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</si>
  <si>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</si>
  <si>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</si>
  <si>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</si>
  <si>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</si>
  <si>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</si>
  <si>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</si>
  <si>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</si>
  <si>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</si>
  <si>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</si>
  <si>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</si>
  <si>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</si>
  <si>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</si>
  <si>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</si>
  <si>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</si>
  <si>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</si>
  <si>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</si>
  <si>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</si>
  <si>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</si>
  <si>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</si>
  <si>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</si>
  <si>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</si>
  <si>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</si>
  <si>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</si>
  <si>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</si>
  <si>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</si>
  <si>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</si>
  <si>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</si>
  <si>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</si>
  <si>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</si>
  <si>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</si>
  <si>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</si>
  <si>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</si>
  <si>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</si>
  <si>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</si>
  <si>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</si>
  <si>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</si>
  <si>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</si>
  <si>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</si>
  <si>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</si>
  <si>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</si>
  <si>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</si>
  <si>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</si>
  <si>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</si>
  <si>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</si>
  <si>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</si>
  <si>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</si>
  <si>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</si>
  <si>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</si>
  <si>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</si>
  <si>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</si>
  <si>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</si>
  <si>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</si>
  <si>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</si>
  <si>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</si>
  <si>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</si>
  <si>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</si>
  <si>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</si>
  <si>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</si>
  <si>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</si>
  <si>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</si>
  <si>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</si>
  <si>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</si>
  <si>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</si>
  <si>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</si>
  <si>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</si>
  <si>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</si>
  <si>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</si>
  <si>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</si>
  <si>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</si>
  <si>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</si>
  <si>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</si>
  <si>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</si>
  <si>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</si>
  <si>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</si>
  <si>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</si>
  <si>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</si>
  <si>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</si>
  <si>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</si>
  <si>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</si>
  <si>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</si>
  <si>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</si>
  <si>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</si>
  <si>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</si>
  <si>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</si>
  <si>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</si>
  <si>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</si>
  <si>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</si>
  <si>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</si>
  <si>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</si>
  <si>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</si>
  <si>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</si>
  <si>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</si>
  <si>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</si>
  <si>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</si>
  <si>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</si>
  <si>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</si>
  <si>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</si>
  <si>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</si>
  <si>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</si>
  <si>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</si>
  <si>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</si>
  <si>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</si>
  <si>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</si>
  <si>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</si>
  <si>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</si>
  <si>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</si>
  <si>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</si>
  <si>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</si>
  <si>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</si>
  <si>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</si>
  <si>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</si>
  <si>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</si>
  <si>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</si>
  <si>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</si>
  <si>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</si>
  <si>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</si>
  <si>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</si>
  <si>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</si>
  <si>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</si>
  <si>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</si>
  <si>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</si>
  <si>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</si>
  <si>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</si>
  <si>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</si>
  <si>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</si>
  <si>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</si>
  <si>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</si>
  <si>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</si>
  <si>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</si>
  <si>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</si>
  <si>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</si>
  <si>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</si>
  <si>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</si>
  <si>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</si>
  <si>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</si>
  <si>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</si>
  <si>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</si>
  <si>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</si>
  <si>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</si>
  <si>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</si>
  <si>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</si>
  <si>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</si>
  <si>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</si>
  <si>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</si>
  <si>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</si>
  <si>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</si>
  <si>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</si>
  <si>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</si>
  <si>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</si>
  <si>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</si>
  <si>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</si>
  <si>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</si>
  <si>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</si>
  <si>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</si>
  <si>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</si>
  <si>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</si>
  <si>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</si>
  <si>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</si>
  <si>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</si>
  <si>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</si>
  <si>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</si>
  <si>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</si>
  <si>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</si>
  <si>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</si>
  <si>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</si>
  <si>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</si>
  <si>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</si>
  <si>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</si>
  <si>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</si>
  <si>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</si>
  <si>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</si>
  <si>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</si>
  <si>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</si>
  <si>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</si>
  <si>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</si>
  <si>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</si>
  <si>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</si>
  <si>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</si>
  <si>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</si>
  <si>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</si>
  <si>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</si>
  <si>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</si>
  <si>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</si>
  <si>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</si>
  <si>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</si>
  <si>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</si>
  <si>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</si>
  <si>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</si>
  <si>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</si>
  <si>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</si>
  <si>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</si>
  <si>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</si>
  <si>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</si>
  <si>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</si>
  <si>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</si>
  <si>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</si>
  <si>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</si>
  <si>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</si>
  <si>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</si>
  <si>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</si>
  <si>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</si>
  <si>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</si>
  <si>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</si>
  <si>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</si>
  <si>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</si>
  <si>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</si>
  <si>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</si>
  <si>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</si>
  <si>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</si>
  <si>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</si>
  <si>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</si>
  <si>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</si>
  <si>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</si>
  <si>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</si>
  <si>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</si>
  <si>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</si>
  <si>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</si>
  <si>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</si>
  <si>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</si>
  <si>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</si>
  <si>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</si>
  <si>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</si>
  <si>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</si>
  <si>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</si>
  <si>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</si>
  <si>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</si>
  <si>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</si>
  <si>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</si>
  <si>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</si>
  <si>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</si>
  <si>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</si>
  <si>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</si>
  <si>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</si>
  <si>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</si>
  <si>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</si>
  <si>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</si>
  <si>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</si>
  <si>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</si>
  <si>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</si>
  <si>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</si>
  <si>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</si>
  <si>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</si>
  <si>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</si>
  <si>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</si>
  <si>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</si>
  <si>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</si>
  <si>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</si>
  <si>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</si>
  <si>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</si>
  <si>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</si>
  <si>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</si>
  <si>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</si>
  <si>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</si>
  <si>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</si>
  <si>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</si>
  <si>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</si>
  <si>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</si>
  <si>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</si>
  <si>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</si>
  <si>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</si>
  <si>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</si>
  <si>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</si>
  <si>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</si>
  <si>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</si>
  <si>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</si>
  <si>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</si>
  <si>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</si>
  <si>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</si>
  <si>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</si>
  <si>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</si>
  <si>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</si>
  <si>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</si>
  <si>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</si>
  <si>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</si>
  <si>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</si>
  <si>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</si>
  <si>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</si>
  <si>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</si>
  <si>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</si>
  <si>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</si>
  <si>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</si>
  <si>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</si>
  <si>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</si>
  <si>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</si>
  <si>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</si>
  <si>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</si>
  <si>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</si>
  <si>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</si>
  <si>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</si>
  <si>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</si>
  <si>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</si>
  <si>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</si>
  <si>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</si>
  <si>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</si>
  <si>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</si>
  <si>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</si>
  <si>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</si>
  <si>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</si>
  <si>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</si>
  <si>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</si>
  <si>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</si>
  <si>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</si>
  <si>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</si>
  <si>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</si>
  <si>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</si>
  <si>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</si>
  <si>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</si>
  <si>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</si>
  <si>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</si>
  <si>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</si>
  <si>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</si>
  <si>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</si>
  <si>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</si>
  <si>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</si>
  <si>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</si>
  <si>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</si>
  <si>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</si>
  <si>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</si>
  <si>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</si>
  <si>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</si>
  <si>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</si>
  <si>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</si>
  <si>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</si>
  <si>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</si>
  <si>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</si>
  <si>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</si>
  <si>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</si>
  <si>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</si>
  <si>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</si>
  <si>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</si>
  <si>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</si>
  <si>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</si>
  <si>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</si>
  <si>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</si>
  <si>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</si>
  <si>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</si>
  <si>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</si>
  <si>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</si>
  <si>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</si>
  <si>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</si>
  <si>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</si>
  <si>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</si>
  <si>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</si>
  <si>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</si>
  <si>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</si>
  <si>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</si>
  <si>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</si>
  <si>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</si>
  <si>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</si>
  <si>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</si>
  <si>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</si>
  <si>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</si>
  <si>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</si>
  <si>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</si>
  <si>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</si>
  <si>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</si>
  <si>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</si>
  <si>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</si>
  <si>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</si>
  <si>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</si>
  <si>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</si>
  <si>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</si>
  <si>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</si>
  <si>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</si>
  <si>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</si>
  <si>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</si>
  <si>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</si>
  <si>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</si>
  <si>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</si>
  <si>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</si>
  <si>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</si>
  <si>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</si>
  <si>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</si>
  <si>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</si>
  <si>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</si>
  <si>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</si>
  <si>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</si>
  <si>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</si>
  <si>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</si>
  <si>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</si>
  <si>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</si>
  <si>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</si>
  <si>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</si>
  <si>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</si>
  <si>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</si>
  <si>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</si>
  <si>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</si>
  <si>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</si>
  <si>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</si>
  <si>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</si>
  <si>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</si>
  <si>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</si>
  <si>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</si>
  <si>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</si>
  <si>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</si>
  <si>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</si>
  <si>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</si>
  <si>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</si>
  <si>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</si>
  <si>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</si>
  <si>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</si>
  <si>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</si>
  <si>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</si>
  <si>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</si>
  <si>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</si>
  <si>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</si>
  <si>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</si>
  <si>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</si>
  <si>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</si>
  <si>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</si>
  <si>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</si>
  <si>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</si>
  <si>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</si>
  <si>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</si>
  <si>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</si>
  <si>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</si>
  <si>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</si>
  <si>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</si>
  <si>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</si>
  <si>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</si>
  <si>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</si>
  <si>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</si>
  <si>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</si>
  <si>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</si>
  <si>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</si>
  <si>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</si>
  <si>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</si>
  <si>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</si>
  <si>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</si>
  <si>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</si>
  <si>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</si>
  <si>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</si>
  <si>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</si>
  <si>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</si>
  <si>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</si>
  <si>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</si>
  <si>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</si>
  <si>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</si>
  <si>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</si>
  <si>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</si>
  <si>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</si>
  <si>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</si>
  <si>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</si>
  <si>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</si>
  <si>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</si>
  <si>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</si>
  <si>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</si>
  <si>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</si>
  <si>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</si>
  <si>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</si>
  <si>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</si>
  <si>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</si>
  <si>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</si>
  <si>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</si>
  <si>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</si>
  <si>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</si>
  <si>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</si>
  <si>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</si>
  <si>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</si>
  <si>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</si>
  <si>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</si>
  <si>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</si>
  <si>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</si>
  <si>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</si>
  <si>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</si>
  <si>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</si>
  <si>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</si>
  <si>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</si>
  <si>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</si>
  <si>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</si>
  <si>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</si>
  <si>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</si>
  <si>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</si>
  <si>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</si>
  <si>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</si>
  <si>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</si>
  <si>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</si>
  <si>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</si>
  <si>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</si>
  <si>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</si>
  <si>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</si>
  <si>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</si>
  <si>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</si>
  <si>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</si>
  <si>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</si>
  <si>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</si>
  <si>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</si>
  <si>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Procuraduría Auxiliar de Protección a Niñas,Niños y Adolescentes del Municipio de León,Guanajuato</t>
  </si>
  <si>
    <t>Al 31 de Diciembre de 2024 y al 31 de Diciembre de 2023 (b)</t>
  </si>
  <si>
    <t>NO SE TIENE DEUDA PUBLICA</t>
  </si>
  <si>
    <t>NO SE TIENEN FINANCIAMIENTOS</t>
  </si>
  <si>
    <t>NO SE TIENEN RECURSOS FEDERALES ETIQUETADOS</t>
  </si>
  <si>
    <t>Del 1 de octubre al 31 de diciembre de 2024 (b)</t>
  </si>
  <si>
    <t>Bajo protesta de decir verdad declaramos que los Estados Financieros y sus notas, son razonablemente correctos y son responsabilidad del emisor.</t>
  </si>
  <si>
    <t>NO SE TIENINFORMACION POR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</si>
</sst>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0" xfId="0" applyFont="1"/>
    <xf numFmtId="4" fontId="21" fillId="0" borderId="14" xfId="3" applyNumberFormat="1" applyFont="1" applyBorder="1" applyAlignment="1" applyProtection="1">
      <alignment vertical="top"/>
      <protection locked="0"/>
    </xf>
    <xf numFmtId="4" fontId="22" fillId="0" borderId="14" xfId="0" applyNumberFormat="1" applyFont="1" applyBorder="1" applyProtection="1">
      <protection locked="0"/>
    </xf>
    <xf numFmtId="4" fontId="22" fillId="0" borderId="1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2" applyAlignment="1" applyProtection="1">
      <alignment horizontal="left" vertical="top" indent="1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5</xdr:col>
      <xdr:colOff>163012</xdr:colOff>
      <xdr:row>91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6200" y="17094200"/>
          <a:ext cx="9865812" cy="8047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43</xdr:row>
      <xdr:rowOff>101600</xdr:rowOff>
    </xdr:from>
    <xdr:to>
      <xdr:col>5</xdr:col>
      <xdr:colOff>296362</xdr:colOff>
      <xdr:row>47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36</xdr:row>
      <xdr:rowOff>101600</xdr:rowOff>
    </xdr:from>
    <xdr:to>
      <xdr:col>5</xdr:col>
      <xdr:colOff>220162</xdr:colOff>
      <xdr:row>40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44</xdr:row>
      <xdr:rowOff>101600</xdr:rowOff>
    </xdr:from>
    <xdr:to>
      <xdr:col>5</xdr:col>
      <xdr:colOff>401137</xdr:colOff>
      <xdr:row>48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37</xdr:row>
      <xdr:rowOff>101600</xdr:rowOff>
    </xdr:from>
    <xdr:to>
      <xdr:col>5</xdr:col>
      <xdr:colOff>401137</xdr:colOff>
      <xdr:row>41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73</xdr:row>
      <xdr:rowOff>101600</xdr:rowOff>
    </xdr:from>
    <xdr:to>
      <xdr:col>5</xdr:col>
      <xdr:colOff>401137</xdr:colOff>
      <xdr:row>77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53</xdr:row>
      <xdr:rowOff>0</xdr:rowOff>
    </xdr:from>
    <xdr:to>
      <xdr:col>5</xdr:col>
      <xdr:colOff>1271087</xdr:colOff>
      <xdr:row>57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1264900"/>
          <a:ext cx="9894387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28</xdr:row>
      <xdr:rowOff>177800</xdr:rowOff>
    </xdr:from>
    <xdr:to>
      <xdr:col>7</xdr:col>
      <xdr:colOff>251023</xdr:colOff>
      <xdr:row>33</xdr:row>
      <xdr:rowOff>177800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6172200"/>
          <a:ext cx="1168102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81</xdr:row>
      <xdr:rowOff>152400</xdr:rowOff>
    </xdr:from>
    <xdr:to>
      <xdr:col>4</xdr:col>
      <xdr:colOff>37129</xdr:colOff>
      <xdr:row>86</xdr:row>
      <xdr:rowOff>42742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6611600"/>
          <a:ext cx="10349529" cy="8428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82</xdr:row>
      <xdr:rowOff>152400</xdr:rowOff>
    </xdr:from>
    <xdr:to>
      <xdr:col>3</xdr:col>
      <xdr:colOff>1245687</xdr:colOff>
      <xdr:row>87</xdr:row>
      <xdr:rowOff>4642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6992600"/>
          <a:ext cx="9868987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166</xdr:row>
      <xdr:rowOff>12700</xdr:rowOff>
    </xdr:from>
    <xdr:to>
      <xdr:col>3</xdr:col>
      <xdr:colOff>1220287</xdr:colOff>
      <xdr:row>170</xdr:row>
      <xdr:rowOff>55442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32092900"/>
          <a:ext cx="9894387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36</xdr:row>
      <xdr:rowOff>101600</xdr:rowOff>
    </xdr:from>
    <xdr:to>
      <xdr:col>6</xdr:col>
      <xdr:colOff>191587</xdr:colOff>
      <xdr:row>40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93000"/>
          <a:ext cx="9856287" cy="8047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84</xdr:row>
      <xdr:rowOff>101600</xdr:rowOff>
    </xdr:from>
    <xdr:to>
      <xdr:col>4</xdr:col>
      <xdr:colOff>934537</xdr:colOff>
      <xdr:row>88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40</xdr:row>
      <xdr:rowOff>101600</xdr:rowOff>
    </xdr:from>
    <xdr:to>
      <xdr:col>5</xdr:col>
      <xdr:colOff>401137</xdr:colOff>
      <xdr:row>44</xdr:row>
      <xdr:rowOff>144342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7483475"/>
          <a:ext cx="9862637" cy="804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4"/>
  <sheetViews>
    <sheetView showGridLines="0" topLeftCell="B64" zoomScale="75" zoomScaleNormal="75" workbookViewId="0">
      <selection activeCell="A84" sqref="A84:F9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4" t="s">
        <v>0</v>
      </c>
      <c r="B1" s="165"/>
      <c r="C1" s="165"/>
      <c r="D1" s="165"/>
      <c r="E1" s="165"/>
      <c r="F1" s="166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1069992.8500000001</v>
      </c>
      <c r="C9" s="47">
        <f>SUM(C10:C16)</f>
        <v>0</v>
      </c>
      <c r="D9" s="46" t="s">
        <v>10</v>
      </c>
      <c r="E9" s="47">
        <f>SUM(E10:E18)</f>
        <v>1046936.83</v>
      </c>
      <c r="F9" s="47">
        <f>SUM(F10:F18)</f>
        <v>0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1069992.8500000001</v>
      </c>
      <c r="C11" s="47">
        <v>0</v>
      </c>
      <c r="D11" s="48" t="s">
        <v>14</v>
      </c>
      <c r="E11" s="47">
        <v>1043800.83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0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3136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1069992.8500000001</v>
      </c>
      <c r="C47" s="4">
        <f>C9+C17+C25+C31+C37+C38+C41</f>
        <v>0</v>
      </c>
      <c r="D47" s="2" t="s">
        <v>84</v>
      </c>
      <c r="E47" s="4">
        <f>E9+E19+E23+E26+E27+E31+E38+E42</f>
        <v>1046936.83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571721.3600000001</v>
      </c>
      <c r="C53" s="47">
        <v>0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255200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0</v>
      </c>
      <c r="C55" s="47">
        <v>0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1046936.83</v>
      </c>
      <c r="F59" s="4">
        <f>F47+F57</f>
        <v>0</v>
      </c>
    </row>
    <row r="60" spans="1:6" x14ac:dyDescent="0.25">
      <c r="A60" s="3" t="s">
        <v>104</v>
      </c>
      <c r="B60" s="4">
        <f>SUM(B50:B58)</f>
        <v>826921.3600000001</v>
      </c>
      <c r="C60" s="4">
        <f>SUM(C50:C58)</f>
        <v>0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1896914.2100000002</v>
      </c>
      <c r="C62" s="4">
        <f>SUM(C47+C60)</f>
        <v>0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849977.38000000082</v>
      </c>
      <c r="F68" s="47">
        <f>SUM(F69:F73)</f>
        <v>0</v>
      </c>
    </row>
    <row r="69" spans="1:6" x14ac:dyDescent="0.25">
      <c r="A69" s="53"/>
      <c r="B69" s="45"/>
      <c r="C69" s="45"/>
      <c r="D69" s="46" t="s">
        <v>112</v>
      </c>
      <c r="E69" s="47">
        <v>849977.38000000082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0</v>
      </c>
      <c r="F70" s="47">
        <v>0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849977.38000000082</v>
      </c>
      <c r="F79" s="4">
        <f>F63+F68+F75</f>
        <v>0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1896914.2100000009</v>
      </c>
      <c r="F81" s="4">
        <f>F59+F79</f>
        <v>0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B84" s="201" t="s">
        <v>606</v>
      </c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25:C30 C24 E70:F81 F69 B12:C23 C11 B55:C62 C53:C54 E12:F17 F11 E19:F68 F18" unlockedFormula="1"/>
    <ignoredError sqref="B31:C31" formulaRange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0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447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Procuraduría Auxiliar de Protección a Niñas,Niños y Adolescentes del Municipio de León,Guanajuato</v>
      </c>
      <c r="B2" s="186"/>
      <c r="C2" s="186"/>
      <c r="D2" s="186"/>
      <c r="E2" s="186"/>
      <c r="F2" s="186"/>
      <c r="G2" s="187"/>
    </row>
    <row r="3" spans="1:7" x14ac:dyDescent="0.25">
      <c r="A3" s="182" t="s">
        <v>448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t="s">
        <v>607</v>
      </c>
    </row>
    <row r="40" spans="1:7" x14ac:dyDescent="0.25">
      <c r="A40" s="201" t="s">
        <v>606</v>
      </c>
      <c r="B40" s="20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showGridLines="0" topLeftCell="A29" zoomScale="75" zoomScaleNormal="75" workbookViewId="0">
      <selection activeCell="A32" sqref="A32:G4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466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Procuraduría Auxiliar de Protección a Niñas,Niños y Adolescentes del Municipio de León,Guanajuato</v>
      </c>
      <c r="B2" s="186"/>
      <c r="C2" s="186"/>
      <c r="D2" s="186"/>
      <c r="E2" s="186"/>
      <c r="F2" s="186"/>
      <c r="G2" s="187"/>
    </row>
    <row r="3" spans="1:7" x14ac:dyDescent="0.25">
      <c r="A3" s="182" t="s">
        <v>467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t="s">
        <v>607</v>
      </c>
    </row>
    <row r="33" spans="1:2" x14ac:dyDescent="0.25">
      <c r="A33" s="201" t="s">
        <v>606</v>
      </c>
      <c r="B33" s="20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topLeftCell="A28" zoomScale="75" zoomScaleNormal="75" workbookViewId="0">
      <selection activeCell="A40" sqref="A40:G5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482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Procuraduría Auxiliar de Protección a Niñas,Niños y Adolescentes del Municipio de León,Guanajuato</v>
      </c>
      <c r="B2" s="186"/>
      <c r="C2" s="186"/>
      <c r="D2" s="186"/>
      <c r="E2" s="186"/>
      <c r="F2" s="186"/>
      <c r="G2" s="187"/>
    </row>
    <row r="3" spans="1:7" x14ac:dyDescent="0.25">
      <c r="A3" s="182" t="s">
        <v>483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0" spans="1:7" x14ac:dyDescent="0.25">
      <c r="A40" t="s">
        <v>607</v>
      </c>
    </row>
    <row r="41" spans="1:7" x14ac:dyDescent="0.25">
      <c r="A41" s="201" t="s">
        <v>606</v>
      </c>
      <c r="B41" s="201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29" zoomScale="75" zoomScaleNormal="75" workbookViewId="0">
      <selection activeCell="A33" sqref="A33:G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507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Procuraduría Auxiliar de Protección a Niñas,Niños y Adolescentes del Municipio de León,Guanajuato</v>
      </c>
      <c r="B2" s="186"/>
      <c r="C2" s="186"/>
      <c r="D2" s="186"/>
      <c r="E2" s="186"/>
      <c r="F2" s="186"/>
      <c r="G2" s="187"/>
    </row>
    <row r="3" spans="1:7" x14ac:dyDescent="0.25">
      <c r="A3" s="182" t="s">
        <v>508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3" spans="1:2" x14ac:dyDescent="0.25">
      <c r="A33" t="s">
        <v>607</v>
      </c>
    </row>
    <row r="34" spans="1:2" x14ac:dyDescent="0.25">
      <c r="A34" s="201" t="s">
        <v>606</v>
      </c>
      <c r="B34" s="201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0"/>
  <sheetViews>
    <sheetView showGridLines="0" tabSelected="1" topLeftCell="A58" zoomScale="75" zoomScaleNormal="75" workbookViewId="0">
      <selection activeCell="A69" sqref="A69:G7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3" t="s">
        <v>511</v>
      </c>
      <c r="B1" s="165"/>
      <c r="C1" s="165"/>
      <c r="D1" s="165"/>
      <c r="E1" s="165"/>
      <c r="F1" s="165"/>
    </row>
    <row r="2" spans="1:6" x14ac:dyDescent="0.25">
      <c r="A2" s="185" t="str">
        <f>'Formato 1'!A2</f>
        <v>Procuraduría Auxiliar de Protección a Niñas,Niños y Adolescentes del Municipio de León,Guanajuato</v>
      </c>
      <c r="B2" s="186"/>
      <c r="C2" s="186"/>
      <c r="D2" s="186"/>
      <c r="E2" s="186"/>
      <c r="F2" s="187"/>
    </row>
    <row r="3" spans="1:6" x14ac:dyDescent="0.25">
      <c r="A3" s="182" t="s">
        <v>512</v>
      </c>
      <c r="B3" s="183"/>
      <c r="C3" s="183"/>
      <c r="D3" s="183"/>
      <c r="E3" s="183"/>
      <c r="F3" s="184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t="s">
        <v>607</v>
      </c>
    </row>
    <row r="70" spans="1:6" x14ac:dyDescent="0.25">
      <c r="A70" s="201" t="s">
        <v>606</v>
      </c>
      <c r="B70" s="20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0" t="s">
        <v>447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8" t="s">
        <v>450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25">
      <c r="A7" s="189"/>
      <c r="B7" s="70" t="s">
        <v>451</v>
      </c>
      <c r="C7" s="189"/>
      <c r="D7" s="189"/>
      <c r="E7" s="189"/>
      <c r="F7" s="189"/>
      <c r="G7" s="189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2" t="s">
        <v>468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25">
      <c r="A7" s="193"/>
      <c r="B7" s="37" t="s">
        <v>451</v>
      </c>
      <c r="C7" s="189"/>
      <c r="D7" s="189"/>
      <c r="E7" s="189"/>
      <c r="F7" s="189"/>
      <c r="G7" s="189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1" t="s">
        <v>482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450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2.25" x14ac:dyDescent="0.25">
      <c r="A6" s="172"/>
      <c r="B6" s="197"/>
      <c r="C6" s="197"/>
      <c r="D6" s="197"/>
      <c r="E6" s="197"/>
      <c r="F6" s="197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4" t="s">
        <v>505</v>
      </c>
      <c r="B39" s="194"/>
      <c r="C39" s="194"/>
      <c r="D39" s="194"/>
      <c r="E39" s="194"/>
      <c r="F39" s="194"/>
      <c r="G39" s="194"/>
    </row>
    <row r="40" spans="1:7" x14ac:dyDescent="0.25">
      <c r="A40" s="194" t="s">
        <v>506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1" t="s">
        <v>507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Procuraduría Auxiliar de Protección a Niñas,Niños y Adolescentes del Municipio de León,Guanajuato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8" t="s">
        <v>468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25">
      <c r="A6" s="199"/>
      <c r="B6" s="197"/>
      <c r="C6" s="197"/>
      <c r="D6" s="197"/>
      <c r="E6" s="197"/>
      <c r="F6" s="197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4" t="s">
        <v>505</v>
      </c>
      <c r="B32" s="194"/>
      <c r="C32" s="194"/>
      <c r="D32" s="194"/>
      <c r="E32" s="194"/>
      <c r="F32" s="194"/>
      <c r="G32" s="194"/>
    </row>
    <row r="33" spans="1:7" x14ac:dyDescent="0.25">
      <c r="A33" s="194" t="s">
        <v>506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0" t="s">
        <v>511</v>
      </c>
      <c r="B1" s="200"/>
      <c r="C1" s="200"/>
      <c r="D1" s="200"/>
      <c r="E1" s="200"/>
      <c r="F1" s="200"/>
    </row>
    <row r="2" spans="1:6" ht="20.100000000000001" customHeight="1" x14ac:dyDescent="0.25">
      <c r="A2" s="110" t="str">
        <f>'Formato 1'!A2</f>
        <v>Procuraduría Auxiliar de Protección a Niñas,Niños y Adolescentes del Municipio de León,Guanajuato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0"/>
  <sheetViews>
    <sheetView showGridLines="0" topLeftCell="A29" zoomScale="75" zoomScaleNormal="75" workbookViewId="0">
      <selection activeCell="B57" sqref="B5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4" t="s">
        <v>122</v>
      </c>
      <c r="B1" s="165"/>
      <c r="C1" s="165"/>
      <c r="D1" s="165"/>
      <c r="E1" s="165"/>
      <c r="F1" s="165"/>
      <c r="G1" s="165"/>
      <c r="H1" s="166"/>
    </row>
    <row r="2" spans="1:8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Diciembre de 2023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7" t="s">
        <v>151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9" spans="1:2" x14ac:dyDescent="0.25">
      <c r="A49" t="s">
        <v>602</v>
      </c>
    </row>
    <row r="50" spans="1:2" x14ac:dyDescent="0.25">
      <c r="A50" s="201" t="s">
        <v>606</v>
      </c>
      <c r="B50" s="20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showGridLines="0" topLeftCell="A7" zoomScale="75" zoomScaleNormal="75" workbookViewId="0">
      <selection activeCell="B33" sqref="B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4" t="s">
        <v>162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0" t="s">
        <v>603</v>
      </c>
    </row>
    <row r="25" spans="1:11" x14ac:dyDescent="0.25">
      <c r="A25" s="201" t="s">
        <v>606</v>
      </c>
      <c r="B25" s="20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8"/>
  <sheetViews>
    <sheetView showGridLines="0" topLeftCell="A60" zoomScale="75" zoomScaleNormal="75" workbookViewId="0">
      <selection activeCell="B78" sqref="B7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4" t="s">
        <v>183</v>
      </c>
      <c r="B1" s="165"/>
      <c r="C1" s="165"/>
      <c r="D1" s="166"/>
    </row>
    <row r="2" spans="1:4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octubre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189</v>
      </c>
      <c r="B9" s="94">
        <v>0</v>
      </c>
      <c r="C9" s="94">
        <v>0</v>
      </c>
      <c r="D9" s="94">
        <v>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t="s">
        <v>604</v>
      </c>
    </row>
    <row r="78" spans="1:4" x14ac:dyDescent="0.25">
      <c r="A78" s="201" t="s">
        <v>606</v>
      </c>
      <c r="B78" s="20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opLeftCell="A59" zoomScale="75" zoomScaleNormal="75" workbookViewId="0">
      <selection activeCell="B80" sqref="B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4" t="s">
        <v>224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octubre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8" t="s">
        <v>226</v>
      </c>
      <c r="B6" s="170" t="s">
        <v>227</v>
      </c>
      <c r="C6" s="170"/>
      <c r="D6" s="170"/>
      <c r="E6" s="170"/>
      <c r="F6" s="170"/>
      <c r="G6" s="170" t="s">
        <v>228</v>
      </c>
    </row>
    <row r="7" spans="1:7" ht="30" x14ac:dyDescent="0.25">
      <c r="A7" s="16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161">
        <v>3665203.3099999996</v>
      </c>
      <c r="C62" s="47">
        <v>0</v>
      </c>
      <c r="D62" s="47">
        <v>0</v>
      </c>
      <c r="E62" s="47">
        <v>0</v>
      </c>
      <c r="F62" s="161">
        <v>3665203.3099999996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3665203.3099999996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3665203.3099999996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3665203.3099999996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3665203.3099999996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201" t="s">
        <v>606</v>
      </c>
    </row>
    <row r="80" spans="1:7" x14ac:dyDescent="0.25">
      <c r="B80" s="20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5 G60:G76 G55:G58 G38:G53 B63:F75 C62:E62" unlockedFormula="1"/>
    <ignoredError sqref="B28:F28 B59:F59" formulaRange="1" unlockedFormula="1"/>
    <ignoredError sqref="G59 G54 G16:G37" formula="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2"/>
  <sheetViews>
    <sheetView showGridLines="0" topLeftCell="A145" zoomScale="75" zoomScaleNormal="75" workbookViewId="0">
      <selection activeCell="B162" sqref="B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3" t="s">
        <v>295</v>
      </c>
      <c r="B1" s="165"/>
      <c r="C1" s="165"/>
      <c r="D1" s="165"/>
      <c r="E1" s="165"/>
      <c r="F1" s="165"/>
      <c r="G1" s="166"/>
    </row>
    <row r="2" spans="1:7" x14ac:dyDescent="0.25">
      <c r="A2" s="125" t="str">
        <f>'Formato 1'!A2</f>
        <v>Procuraduría Auxiliar de Protección a Niñas,Niños y Adolescentes del Municipio de León,Guanajuato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octubre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1" t="s">
        <v>4</v>
      </c>
      <c r="B7" s="171" t="s">
        <v>298</v>
      </c>
      <c r="C7" s="171"/>
      <c r="D7" s="171"/>
      <c r="E7" s="171"/>
      <c r="F7" s="171"/>
      <c r="G7" s="172" t="s">
        <v>299</v>
      </c>
    </row>
    <row r="8" spans="1:7" ht="30" x14ac:dyDescent="0.25">
      <c r="A8" s="17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1"/>
    </row>
    <row r="9" spans="1:7" x14ac:dyDescent="0.25">
      <c r="A9" s="27" t="s">
        <v>304</v>
      </c>
      <c r="B9" s="83">
        <f t="shared" ref="B9:F9" si="0">SUM(B10,B18,B28,B38,B48,B58,B62,B71,B75)</f>
        <v>5000935.0028440002</v>
      </c>
      <c r="C9" s="83">
        <f>SUM(C10,C18,C28,C38,C48,C58,C62,C71,C75)</f>
        <v>-5.8207660913467407E-11</v>
      </c>
      <c r="D9" s="83">
        <f t="shared" si="0"/>
        <v>5000935.0028440002</v>
      </c>
      <c r="E9" s="83">
        <f t="shared" si="0"/>
        <v>3555106.68</v>
      </c>
      <c r="F9" s="83">
        <f t="shared" si="0"/>
        <v>2788448.67</v>
      </c>
      <c r="G9" s="83">
        <f>SUM(G10,G18,G28,G38,G48,G58,G62,G71,G75)</f>
        <v>1445828.3228440001</v>
      </c>
    </row>
    <row r="10" spans="1:7" x14ac:dyDescent="0.25">
      <c r="A10" s="84" t="s">
        <v>305</v>
      </c>
      <c r="B10" s="83">
        <f t="shared" ref="B10:F10" si="1">SUM(B11:B17)</f>
        <v>4267440.0028440002</v>
      </c>
      <c r="C10" s="83">
        <f t="shared" si="1"/>
        <v>-2923154</v>
      </c>
      <c r="D10" s="83">
        <f t="shared" si="1"/>
        <v>1344286.0028439998</v>
      </c>
      <c r="E10" s="83">
        <f t="shared" si="1"/>
        <v>0</v>
      </c>
      <c r="F10" s="83">
        <f t="shared" si="1"/>
        <v>0</v>
      </c>
      <c r="G10" s="83">
        <f>SUM(G11:G17)</f>
        <v>1344286.0028439998</v>
      </c>
    </row>
    <row r="11" spans="1:7" x14ac:dyDescent="0.25">
      <c r="A11" s="85" t="s">
        <v>306</v>
      </c>
      <c r="B11" s="162">
        <v>2339754.5099999998</v>
      </c>
      <c r="C11" s="75">
        <v>-1885424</v>
      </c>
      <c r="D11" s="75">
        <v>454330.50999999978</v>
      </c>
      <c r="E11" s="75">
        <v>0</v>
      </c>
      <c r="F11" s="75">
        <v>0</v>
      </c>
      <c r="G11" s="75">
        <f>D11-E11</f>
        <v>454330.50999999978</v>
      </c>
    </row>
    <row r="12" spans="1:7" x14ac:dyDescent="0.25">
      <c r="A12" s="85" t="s">
        <v>307</v>
      </c>
      <c r="B12" s="162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162">
        <v>600000</v>
      </c>
      <c r="C13" s="75">
        <v>-600000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162">
        <v>875460</v>
      </c>
      <c r="C14" s="75">
        <v>0</v>
      </c>
      <c r="D14" s="75">
        <v>875460</v>
      </c>
      <c r="E14" s="75">
        <v>0</v>
      </c>
      <c r="F14" s="75">
        <v>0</v>
      </c>
      <c r="G14" s="75">
        <f t="shared" si="2"/>
        <v>875460</v>
      </c>
    </row>
    <row r="15" spans="1:7" x14ac:dyDescent="0.25">
      <c r="A15" s="85" t="s">
        <v>310</v>
      </c>
      <c r="B15" s="162">
        <v>452225.49284399999</v>
      </c>
      <c r="C15" s="75">
        <v>-437730</v>
      </c>
      <c r="D15" s="75">
        <v>14495.492843999993</v>
      </c>
      <c r="E15" s="75">
        <v>0</v>
      </c>
      <c r="F15" s="75">
        <v>0</v>
      </c>
      <c r="G15" s="75">
        <f t="shared" si="2"/>
        <v>14495.492843999993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5000</v>
      </c>
      <c r="C18" s="83">
        <f t="shared" si="3"/>
        <v>101705.28</v>
      </c>
      <c r="D18" s="83">
        <f t="shared" si="3"/>
        <v>106705.28</v>
      </c>
      <c r="E18" s="83">
        <f t="shared" si="3"/>
        <v>106705.28</v>
      </c>
      <c r="F18" s="83">
        <f t="shared" si="3"/>
        <v>106705.28</v>
      </c>
      <c r="G18" s="83">
        <f t="shared" si="3"/>
        <v>0</v>
      </c>
    </row>
    <row r="19" spans="1:7" x14ac:dyDescent="0.25">
      <c r="A19" s="85" t="s">
        <v>314</v>
      </c>
      <c r="B19" s="75">
        <v>5000</v>
      </c>
      <c r="C19" s="162">
        <v>15992.88</v>
      </c>
      <c r="D19" s="163">
        <v>20992.879999999997</v>
      </c>
      <c r="E19" s="162">
        <v>20992.880000000001</v>
      </c>
      <c r="F19" s="162">
        <v>20992.880000000001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162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162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162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162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162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162">
        <v>85712.4</v>
      </c>
      <c r="D25" s="75">
        <v>85712.4</v>
      </c>
      <c r="E25" s="75">
        <v>85712.4</v>
      </c>
      <c r="F25" s="75">
        <v>85712.4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F28" si="5">SUM(B29:B37)</f>
        <v>293305</v>
      </c>
      <c r="C28" s="83">
        <f t="shared" si="5"/>
        <v>1054891.1600000001</v>
      </c>
      <c r="D28" s="83">
        <f t="shared" si="5"/>
        <v>1348196.1600000001</v>
      </c>
      <c r="E28" s="83">
        <f t="shared" si="5"/>
        <v>1335245.28</v>
      </c>
      <c r="F28" s="83">
        <f t="shared" si="5"/>
        <v>999899.6</v>
      </c>
      <c r="G28" s="83">
        <f>SUM(G29:G37)</f>
        <v>12950.880000000034</v>
      </c>
    </row>
    <row r="29" spans="1:7" x14ac:dyDescent="0.25">
      <c r="A29" s="85" t="s">
        <v>324</v>
      </c>
      <c r="B29" s="75">
        <v>0</v>
      </c>
      <c r="C29" s="75">
        <v>7908.28</v>
      </c>
      <c r="D29" s="75">
        <v>7908.28</v>
      </c>
      <c r="E29" s="75">
        <v>0</v>
      </c>
      <c r="F29" s="75">
        <v>0</v>
      </c>
      <c r="G29" s="75">
        <f>D29-E29</f>
        <v>7908.28</v>
      </c>
    </row>
    <row r="30" spans="1:7" x14ac:dyDescent="0.25">
      <c r="A30" s="85" t="s">
        <v>325</v>
      </c>
      <c r="B30" s="162">
        <v>65000</v>
      </c>
      <c r="C30" s="75">
        <v>275420.24</v>
      </c>
      <c r="D30" s="75">
        <v>340420.24</v>
      </c>
      <c r="E30" s="75">
        <v>340420.04</v>
      </c>
      <c r="F30" s="75">
        <v>85220.24</v>
      </c>
      <c r="G30" s="75">
        <f t="shared" ref="G30:G37" si="6">D30-E30</f>
        <v>0.20000000001164153</v>
      </c>
    </row>
    <row r="31" spans="1:7" x14ac:dyDescent="0.25">
      <c r="A31" s="85" t="s">
        <v>326</v>
      </c>
      <c r="B31" s="162">
        <v>0</v>
      </c>
      <c r="C31" s="75">
        <v>170277.88</v>
      </c>
      <c r="D31" s="75">
        <v>170277.88</v>
      </c>
      <c r="E31" s="75">
        <v>170277.88</v>
      </c>
      <c r="F31" s="75">
        <v>93268</v>
      </c>
      <c r="G31" s="75">
        <f t="shared" si="6"/>
        <v>0</v>
      </c>
    </row>
    <row r="32" spans="1:7" x14ac:dyDescent="0.25">
      <c r="A32" s="85" t="s">
        <v>327</v>
      </c>
      <c r="B32" s="162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162">
        <v>0</v>
      </c>
      <c r="C33" s="75">
        <v>199689.36</v>
      </c>
      <c r="D33" s="75">
        <v>199689.36</v>
      </c>
      <c r="E33" s="75">
        <v>199689.36</v>
      </c>
      <c r="F33" s="75">
        <v>199689.36</v>
      </c>
      <c r="G33" s="75">
        <f t="shared" si="6"/>
        <v>0</v>
      </c>
    </row>
    <row r="34" spans="1:7" ht="14.45" customHeight="1" x14ac:dyDescent="0.25">
      <c r="A34" s="85" t="s">
        <v>329</v>
      </c>
      <c r="B34" s="162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162">
        <v>0</v>
      </c>
      <c r="C35" s="75">
        <v>13977</v>
      </c>
      <c r="D35" s="75">
        <v>13977</v>
      </c>
      <c r="E35" s="75">
        <v>13977</v>
      </c>
      <c r="F35" s="75">
        <v>13977</v>
      </c>
      <c r="G35" s="75">
        <f t="shared" si="6"/>
        <v>0</v>
      </c>
    </row>
    <row r="36" spans="1:7" ht="14.45" customHeight="1" x14ac:dyDescent="0.25">
      <c r="A36" s="85" t="s">
        <v>331</v>
      </c>
      <c r="B36" s="162">
        <v>0</v>
      </c>
      <c r="C36" s="75">
        <v>6496</v>
      </c>
      <c r="D36" s="75">
        <v>6496</v>
      </c>
      <c r="E36" s="75">
        <v>6496</v>
      </c>
      <c r="F36" s="75">
        <v>6496</v>
      </c>
      <c r="G36" s="75">
        <f t="shared" si="6"/>
        <v>0</v>
      </c>
    </row>
    <row r="37" spans="1:7" ht="14.45" customHeight="1" x14ac:dyDescent="0.25">
      <c r="A37" s="85" t="s">
        <v>332</v>
      </c>
      <c r="B37" s="162">
        <v>228305</v>
      </c>
      <c r="C37" s="162">
        <v>381122.4</v>
      </c>
      <c r="D37" s="163">
        <v>609427.4</v>
      </c>
      <c r="E37" s="162">
        <v>604385</v>
      </c>
      <c r="F37" s="162">
        <v>601249</v>
      </c>
      <c r="G37" s="75">
        <f t="shared" si="6"/>
        <v>5042.4000000000233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1630000</v>
      </c>
      <c r="D38" s="83">
        <f t="shared" si="7"/>
        <v>1630000</v>
      </c>
      <c r="E38" s="83">
        <f t="shared" si="7"/>
        <v>1541434.21</v>
      </c>
      <c r="F38" s="83">
        <f t="shared" si="7"/>
        <v>1221318.21</v>
      </c>
      <c r="G38" s="83">
        <f t="shared" si="7"/>
        <v>88565.790000000037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162">
        <v>1630000</v>
      </c>
      <c r="D42" s="163">
        <f>+B42+C42</f>
        <v>1630000</v>
      </c>
      <c r="E42" s="162">
        <v>1541434.21</v>
      </c>
      <c r="F42" s="162">
        <v>1221318.21</v>
      </c>
      <c r="G42" s="75">
        <f t="shared" si="8"/>
        <v>88565.790000000037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435190</v>
      </c>
      <c r="C48" s="83">
        <f t="shared" si="9"/>
        <v>136557.56</v>
      </c>
      <c r="D48" s="83">
        <f t="shared" si="9"/>
        <v>571747.56000000006</v>
      </c>
      <c r="E48" s="83">
        <f t="shared" si="9"/>
        <v>571721.91</v>
      </c>
      <c r="F48" s="83">
        <f t="shared" si="9"/>
        <v>460525.58</v>
      </c>
      <c r="G48" s="83">
        <f t="shared" si="9"/>
        <v>25.650000000023283</v>
      </c>
    </row>
    <row r="49" spans="1:7" x14ac:dyDescent="0.25">
      <c r="A49" s="85" t="s">
        <v>344</v>
      </c>
      <c r="B49" s="75">
        <v>435190</v>
      </c>
      <c r="C49" s="75">
        <v>136557.56</v>
      </c>
      <c r="D49" s="75">
        <f>+B49+C49</f>
        <v>571747.56000000006</v>
      </c>
      <c r="E49" s="75">
        <v>571721.91</v>
      </c>
      <c r="F49" s="75">
        <v>460525.58</v>
      </c>
      <c r="G49" s="75">
        <f>D49-E49</f>
        <v>25.650000000023283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5000935.0028440002</v>
      </c>
      <c r="C159" s="90">
        <f t="shared" si="37"/>
        <v>-5.8207660913467407E-11</v>
      </c>
      <c r="D159" s="90">
        <f t="shared" si="37"/>
        <v>5000935.0028440002</v>
      </c>
      <c r="E159" s="90">
        <f t="shared" si="37"/>
        <v>3555106.68</v>
      </c>
      <c r="F159" s="90">
        <f t="shared" si="37"/>
        <v>2788448.67</v>
      </c>
      <c r="G159" s="90">
        <f t="shared" si="37"/>
        <v>1445828.3228440001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2" x14ac:dyDescent="0.25">
      <c r="A162" s="201" t="s">
        <v>606</v>
      </c>
      <c r="B162" s="20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0:F10 B26:G27 B18:F18 B29 B28:F28 B39:G41 B38:F38 B56:G57 B48:F48 B59:G61 B58:F58 B63:G70 B62:F62 B71:F92 B94:F159 B93:C93 E93:F93 B16:G17 G11:G15 G19 G31:G37 C55:G55 B43:G47 B42 G42 G49:G54 B9 G30 D9:F9 B20:B25 G20:G25 G29" unlockedFormula="1"/>
    <ignoredError sqref="G18 G38 G48 G58 G62 G71:G159" formula="1" unlockedFormula="1"/>
    <ignoredError sqref="D93" formulaRange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showGridLines="0" topLeftCell="A29" zoomScale="75" zoomScaleNormal="75" workbookViewId="0">
      <selection activeCell="A32" sqref="A32:G4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380</v>
      </c>
      <c r="B1" s="174"/>
      <c r="C1" s="174"/>
      <c r="D1" s="174"/>
      <c r="E1" s="174"/>
      <c r="F1" s="174"/>
      <c r="G1" s="175"/>
    </row>
    <row r="2" spans="1:7" ht="15" customHeight="1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8" t="s">
        <v>4</v>
      </c>
      <c r="B7" s="170" t="s">
        <v>298</v>
      </c>
      <c r="C7" s="170"/>
      <c r="D7" s="170"/>
      <c r="E7" s="170"/>
      <c r="F7" s="170"/>
      <c r="G7" s="172" t="s">
        <v>299</v>
      </c>
    </row>
    <row r="8" spans="1:7" ht="30" x14ac:dyDescent="0.25">
      <c r="A8" s="16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1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t="s">
        <v>607</v>
      </c>
    </row>
    <row r="33" spans="1:2" x14ac:dyDescent="0.25">
      <c r="A33" s="201" t="s">
        <v>606</v>
      </c>
      <c r="B33" s="20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1"/>
  <sheetViews>
    <sheetView showGridLines="0" topLeftCell="A29" zoomScale="75" zoomScaleNormal="75" workbookViewId="0">
      <selection activeCell="A49" sqref="A4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392</v>
      </c>
      <c r="B1" s="180"/>
      <c r="C1" s="180"/>
      <c r="D1" s="180"/>
      <c r="E1" s="180"/>
      <c r="F1" s="180"/>
      <c r="G1" s="180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8" t="s">
        <v>4</v>
      </c>
      <c r="B7" s="176" t="s">
        <v>298</v>
      </c>
      <c r="C7" s="177"/>
      <c r="D7" s="177"/>
      <c r="E7" s="177"/>
      <c r="F7" s="178"/>
      <c r="G7" s="172" t="s">
        <v>395</v>
      </c>
    </row>
    <row r="8" spans="1:7" ht="30" x14ac:dyDescent="0.25">
      <c r="A8" s="16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1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t="s">
        <v>607</v>
      </c>
    </row>
    <row r="81" spans="1:2" x14ac:dyDescent="0.25">
      <c r="A81" s="201" t="s">
        <v>606</v>
      </c>
      <c r="B81" s="20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3" t="s">
        <v>431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Procuraduría Auxiliar de Protección a Niñas,Niños y Adolescentes del Municipio de León,Guanajuato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octubre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8" t="s">
        <v>433</v>
      </c>
      <c r="B7" s="171" t="s">
        <v>298</v>
      </c>
      <c r="C7" s="171"/>
      <c r="D7" s="171"/>
      <c r="E7" s="171"/>
      <c r="F7" s="171"/>
      <c r="G7" s="171" t="s">
        <v>299</v>
      </c>
    </row>
    <row r="8" spans="1:7" ht="30" x14ac:dyDescent="0.25">
      <c r="A8" s="16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1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t="s">
        <v>607</v>
      </c>
    </row>
    <row r="37" spans="1:7" x14ac:dyDescent="0.25">
      <c r="A37" s="201" t="s">
        <v>606</v>
      </c>
      <c r="B37" s="20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JORGE MORENO</cp:lastModifiedBy>
  <cp:revision/>
  <cp:lastPrinted>2024-03-20T14:35:03Z</cp:lastPrinted>
  <dcterms:created xsi:type="dcterms:W3CDTF">2023-03-16T22:14:51Z</dcterms:created>
  <dcterms:modified xsi:type="dcterms:W3CDTF">2025-01-21T19:36:01Z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